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<sst xmlns="http://schemas.openxmlformats.org/spreadsheetml/2006/main" count="334" uniqueCount="206">
  <si>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</si>
  <si>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</si>
  <si>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</si>
  <si>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</si>
  <si>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</si>
  <si>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</si>
  <si>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</si>
  <si>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</si>
  <si>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</si>
  <si>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</si>
  <si>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</si>
  <si>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</si>
  <si>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</si>
  <si>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</si>
  <si>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</si>
  <si>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</si>
  <si>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</si>
  <si>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</si>
  <si>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</si>
  <si>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</si>
  <si>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</si>
  <si>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</si>
  <si>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</si>
  <si>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</si>
  <si>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</si>
  <si>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</si>
  <si>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</si>
  <si>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</si>
  <si>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</si>
  <si>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</si>
  <si>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</si>
  <si>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</si>
  <si>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</si>
  <si>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</si>
  <si>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</si>
  <si>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</si>
  <si>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</si>
  <si>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</si>
  <si>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</si>
  <si>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</si>
  <si>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</si>
  <si>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</si>
  <si>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</si>
  <si>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</si>
  <si>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</si>
  <si>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</si>
  <si>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</si>
  <si>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</si>
  <si>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</si>
  <si>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</si>
  <si>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</si>
  <si>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</si>
  <si>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</si>
  <si>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</si>
  <si>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</si>
  <si>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</si>
  <si>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</si>
  <si>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</si>
  <si>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</si>
  <si>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</si>
  <si>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</si>
  <si>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</si>
  <si>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</si>
  <si>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</si>
  <si>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</si>
  <si>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</si>
  <si>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</si>
  <si>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</si>
  <si>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</si>
  <si>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</si>
  <si>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</si>
  <si>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</si>
  <si>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</si>
  <si>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</si>
  <si>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</si>
  <si>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</si>
  <si>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</si>
  <si>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</si>
  <si>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</si>
  <si>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</si>
  <si>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</si>
  <si>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</si>
  <si>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</si>
  <si>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</si>
  <si>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</si>
  <si>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</si>
  <si>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</si>
  <si>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</si>
  <si>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</si>
  <si>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</si>
  <si>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</si>
  <si>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</si>
  <si>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</si>
  <si>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</si>
  <si>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</si>
  <si>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</si>
  <si>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</si>
  <si>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</si>
  <si>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</si>
  <si>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</si>
  <si>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</si>
  <si>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</si>
  <si>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</si>
  <si>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</si>
  <si>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</si>
  <si>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</si>
  <si>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Dividend paid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</si>
  <si>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</si>
  <si>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</si>
  <si>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</si>
  <si>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</si>
  <si>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</si>
  <si>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</si>
  <si>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</si>
  <si>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</si>
  <si>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</si>
  <si>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</si>
  <si>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</si>
  <si>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</si>
  <si>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</si>
  <si>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</si>
  <si>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</si>
  <si>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</si>
  <si>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</si>
  <si>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</si>
  <si>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</si>
  <si>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</si>
  <si>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</si>
  <si>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</si>
  <si>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</si>
  <si>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</si>
  <si>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</si>
  <si>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</si>
  <si>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</si>
  <si>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</si>
  <si>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</si>
  <si>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</si>
  <si>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</si>
  <si>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</si>
  <si>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</si>
  <si>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</si>
  <si>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</si>
  <si>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</si>
  <si>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</si>
  <si>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</si>
  <si>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</si>
  <si>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</si>
  <si>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</si>
  <si>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</si>
  <si>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</si>
  <si>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</si>
  <si>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</si>
  <si>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</si>
  <si>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</si>
  <si>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</si>
  <si>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</si>
  <si>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</si>
  <si>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</si>
  <si>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</si>
  <si>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</si>
  <si>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</si>
  <si>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LONG TERM BOROWINGS</t>
  </si>
  <si>
    <t>Accumulated</t>
  </si>
  <si>
    <t>Net cash used in financing activities</t>
  </si>
  <si>
    <t>Bad debt</t>
  </si>
  <si>
    <t>PPE written off</t>
  </si>
  <si>
    <t>Prepayment</t>
  </si>
  <si>
    <t>Other debtors and deposits</t>
  </si>
  <si>
    <t>Accumulated losses</t>
  </si>
  <si>
    <t>Tax recoverable</t>
  </si>
  <si>
    <t>Financial Year Ended</t>
  </si>
  <si>
    <t>Inventories written off</t>
  </si>
  <si>
    <t>Other income</t>
  </si>
  <si>
    <t>31/01/2014</t>
  </si>
  <si>
    <t>Amount due to director</t>
  </si>
  <si>
    <t>Balance at 1 February 2013</t>
  </si>
  <si>
    <t>Total Comprehensive Profit</t>
  </si>
  <si>
    <t>NET INCREASE IN CASH AND CASH EQUIVALENTS</t>
  </si>
  <si>
    <t>Net cash generated from/(used in) operating activities</t>
  </si>
  <si>
    <t>Tax refund/(paid)</t>
  </si>
  <si>
    <t>Operating profit/(loss) before working capital changes</t>
  </si>
  <si>
    <t>Inventories write down to net realisable value</t>
  </si>
  <si>
    <t>NET CURRENT ASSET</t>
  </si>
  <si>
    <t>Cash generated from/(used in) operating ativities</t>
  </si>
  <si>
    <t>Profit/(Loss) before income tax</t>
  </si>
  <si>
    <t>Net profit/(loss) for the period</t>
  </si>
  <si>
    <t>Total Comprehensive profit/(loss)</t>
  </si>
  <si>
    <t>Net profit/(loss) attributable to</t>
  </si>
  <si>
    <t>Earnings/(Loss) per share based on 2(m)</t>
  </si>
  <si>
    <t>31/01/2015</t>
  </si>
  <si>
    <t>Balance at 1 February 2014</t>
  </si>
  <si>
    <t>Losses</t>
  </si>
  <si>
    <t xml:space="preserve">for the year ended 31 January 2014 and the accompanying explanatory notes attached to the interim financial statements </t>
  </si>
  <si>
    <t>The Condensed Consolidated Statement of Comprehensive Income should be read in conjunction with the Annual Financial Report</t>
  </si>
  <si>
    <t xml:space="preserve">The Condensed Consolidated Statement of Financial Position should be read in conjunction with the Annual Financial Report </t>
  </si>
  <si>
    <t>The Condensed Consolidated Cash Flow Statement should be read in conjunction with the Annual Financial Report</t>
  </si>
  <si>
    <t>30/12/2014</t>
  </si>
  <si>
    <t>Quarterly report on consolidated results for the 3rd quarter period ended 31/10/2014</t>
  </si>
  <si>
    <t>31/10/2013</t>
  </si>
  <si>
    <t>31/10/2014</t>
  </si>
  <si>
    <t>Balance at 31 October 2014</t>
  </si>
  <si>
    <t>Balance at 31 October 2013</t>
  </si>
  <si>
    <t>Profit before finance cost,</t>
  </si>
  <si>
    <t>Profit/(Loss) before income tax,</t>
  </si>
  <si>
    <t>Net profit/(loss) before taxation</t>
  </si>
  <si>
    <t>Net cash (used in )/generated from investing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</si>
</sst>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8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2" fillId="0" borderId="0" xfId="42" applyNumberFormat="1" applyFont="1" applyAlignment="1">
      <alignment/>
    </xf>
    <xf numFmtId="168" fontId="2" fillId="0" borderId="14" xfId="42" applyNumberFormat="1" applyFont="1" applyBorder="1" applyAlignment="1">
      <alignment/>
    </xf>
    <xf numFmtId="168" fontId="2" fillId="0" borderId="16" xfId="42" applyNumberFormat="1" applyFont="1" applyBorder="1" applyAlignment="1">
      <alignment/>
    </xf>
    <xf numFmtId="168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8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8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8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8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168" fontId="2" fillId="0" borderId="14" xfId="42" applyNumberFormat="1" applyFont="1" applyFill="1" applyBorder="1" applyAlignment="1">
      <alignment/>
    </xf>
    <xf numFmtId="168" fontId="2" fillId="0" borderId="16" xfId="42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0">
      <selection activeCell="F110" sqref="F110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3" width="9.140625" style="40" customWidth="1"/>
    <col min="14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196</v>
      </c>
    </row>
    <row r="6" spans="1:6" ht="11.25">
      <c r="A6" s="40" t="s">
        <v>170</v>
      </c>
      <c r="E6" s="41" t="s">
        <v>2</v>
      </c>
      <c r="F6" s="40" t="s">
        <v>189</v>
      </c>
    </row>
    <row r="7" spans="1:6" ht="11.25">
      <c r="A7" s="40" t="s">
        <v>8</v>
      </c>
      <c r="E7" s="41" t="s">
        <v>2</v>
      </c>
      <c r="F7" s="77">
        <v>3</v>
      </c>
    </row>
    <row r="8" ht="11.25">
      <c r="E8" s="41"/>
    </row>
    <row r="9" spans="1:12" ht="11.25">
      <c r="A9" s="90" t="s">
        <v>197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117</v>
      </c>
    </row>
    <row r="21" spans="6:12" ht="11.25">
      <c r="F21" s="51" t="s">
        <v>199</v>
      </c>
      <c r="G21" s="54"/>
      <c r="H21" s="51" t="s">
        <v>198</v>
      </c>
      <c r="I21" s="54"/>
      <c r="J21" s="51" t="s">
        <v>199</v>
      </c>
      <c r="K21" s="54"/>
      <c r="L21" s="51" t="s">
        <v>198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J26-6323</f>
        <v>3134</v>
      </c>
      <c r="G26" s="56"/>
      <c r="H26" s="55">
        <v>2689</v>
      </c>
      <c r="I26" s="56"/>
      <c r="J26" s="55">
        <v>9457</v>
      </c>
      <c r="K26" s="56"/>
      <c r="L26" s="55">
        <v>8071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172</v>
      </c>
      <c r="F30" s="55">
        <f>J30-95</f>
        <v>14</v>
      </c>
      <c r="G30" s="56"/>
      <c r="H30" s="55">
        <v>4</v>
      </c>
      <c r="I30" s="56"/>
      <c r="J30" s="55">
        <v>109</v>
      </c>
      <c r="K30" s="56"/>
      <c r="L30" s="55">
        <v>675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124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125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126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127</v>
      </c>
      <c r="F35" s="49">
        <f>F41-F26-F28-F30</f>
        <v>-2522</v>
      </c>
      <c r="G35" s="56"/>
      <c r="H35" s="49">
        <f>H41-H26-H28-H30</f>
        <v>-2298</v>
      </c>
      <c r="I35" s="56"/>
      <c r="J35" s="49">
        <f>J41-J26-J28-J30</f>
        <v>-7622</v>
      </c>
      <c r="K35" s="56"/>
      <c r="L35" s="49">
        <f>L41-L26-L28-L30</f>
        <v>-8384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202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J41-1318</f>
        <v>626</v>
      </c>
      <c r="G41" s="56"/>
      <c r="H41" s="60">
        <v>395</v>
      </c>
      <c r="I41" s="56"/>
      <c r="J41" s="60">
        <v>1944</v>
      </c>
      <c r="K41" s="56"/>
      <c r="L41" s="60">
        <v>362</v>
      </c>
    </row>
    <row r="42" spans="2:12" ht="11.25">
      <c r="B42" s="41"/>
      <c r="F42" s="60" t="s">
        <v>109</v>
      </c>
      <c r="G42" s="56"/>
      <c r="H42" s="60" t="s">
        <v>109</v>
      </c>
      <c r="I42" s="56"/>
      <c r="J42" s="60" t="s">
        <v>109</v>
      </c>
      <c r="K42" s="56"/>
      <c r="L42" s="60" t="s">
        <v>109</v>
      </c>
    </row>
    <row r="43" spans="2:12" ht="11.25">
      <c r="B43" s="41" t="s">
        <v>37</v>
      </c>
      <c r="C43" s="40" t="s">
        <v>44</v>
      </c>
      <c r="F43" s="60">
        <f>J43--162</f>
        <v>-48</v>
      </c>
      <c r="G43" s="56"/>
      <c r="H43" s="60">
        <v>-140</v>
      </c>
      <c r="I43" s="56"/>
      <c r="J43" s="60">
        <v>-210</v>
      </c>
      <c r="K43" s="56"/>
      <c r="L43" s="60">
        <v>-544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J45--1068</f>
        <v>-533</v>
      </c>
      <c r="G45" s="56"/>
      <c r="H45" s="60">
        <v>-545</v>
      </c>
      <c r="I45" s="56"/>
      <c r="J45" s="60">
        <v>-1601</v>
      </c>
      <c r="K45" s="56"/>
      <c r="L45" s="60">
        <v>-1641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138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139</v>
      </c>
      <c r="F48" s="62">
        <f>J48--20</f>
        <v>0</v>
      </c>
      <c r="G48" s="56"/>
      <c r="H48" s="62">
        <v>0</v>
      </c>
      <c r="I48" s="56"/>
      <c r="J48" s="62">
        <v>-20</v>
      </c>
      <c r="K48" s="56"/>
      <c r="L48" s="62">
        <v>0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184</v>
      </c>
      <c r="F50" s="22">
        <f>F41+F43+F45+F48</f>
        <v>45</v>
      </c>
      <c r="G50" s="56"/>
      <c r="H50" s="22">
        <f>H41+H43+H45+H48</f>
        <v>-290</v>
      </c>
      <c r="I50" s="56"/>
      <c r="J50" s="22">
        <f>J41+J43+J45+J48</f>
        <v>113</v>
      </c>
      <c r="K50" s="56"/>
      <c r="L50" s="22">
        <f>L41+L43+L45+L48</f>
        <v>-1823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203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45</v>
      </c>
      <c r="G61" s="56"/>
      <c r="H61" s="57">
        <f>H50+H55</f>
        <v>-290</v>
      </c>
      <c r="I61" s="56"/>
      <c r="J61" s="57">
        <f>J50+J55</f>
        <v>113</v>
      </c>
      <c r="K61" s="56"/>
      <c r="L61" s="57">
        <f>L50+L55</f>
        <v>-1823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J63--34</f>
        <v>-6</v>
      </c>
      <c r="G63" s="56"/>
      <c r="H63" s="55">
        <v>-3</v>
      </c>
      <c r="I63" s="56"/>
      <c r="J63" s="55">
        <v>-40</v>
      </c>
      <c r="K63" s="56"/>
      <c r="L63" s="55">
        <v>51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185</v>
      </c>
      <c r="F65" s="55">
        <f>SUM(F61:F63)</f>
        <v>39</v>
      </c>
      <c r="G65" s="56"/>
      <c r="H65" s="55">
        <f>SUM(H61:H63)</f>
        <v>-293</v>
      </c>
      <c r="I65" s="56"/>
      <c r="J65" s="55">
        <f>SUM(J61:J63)</f>
        <v>73</v>
      </c>
      <c r="K65" s="56"/>
      <c r="L65" s="55">
        <f>SUM(L61:L63)</f>
        <v>-1772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144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186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143</v>
      </c>
      <c r="F70" s="88">
        <f>SUM(F65:F67)</f>
        <v>39</v>
      </c>
      <c r="G70" s="56"/>
      <c r="H70" s="88">
        <f>SUM(H65:H67)</f>
        <v>-293</v>
      </c>
      <c r="I70" s="64"/>
      <c r="J70" s="88">
        <f>SUM(J65:J67)</f>
        <v>73</v>
      </c>
      <c r="K70" s="64"/>
      <c r="L70" s="88">
        <f>SUM(L65:L67)</f>
        <v>-1772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187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156</v>
      </c>
      <c r="F73" s="63">
        <f>SUM(F70:F71)</f>
        <v>39</v>
      </c>
      <c r="G73" s="56"/>
      <c r="H73" s="63">
        <f>SUM(H70:H71)</f>
        <v>-293</v>
      </c>
      <c r="I73" s="64"/>
      <c r="J73" s="63">
        <f>SUM(J70:J71)</f>
        <v>73</v>
      </c>
      <c r="K73" s="64"/>
      <c r="L73" s="63">
        <f>SUM(L70:L71)</f>
        <v>-1772</v>
      </c>
    </row>
    <row r="74" spans="2:12" ht="11.25">
      <c r="B74" s="41"/>
      <c r="C74" s="72" t="s">
        <v>159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39</v>
      </c>
      <c r="G75" s="56"/>
      <c r="H75" s="89">
        <f>SUM(H73:H74)</f>
        <v>-293</v>
      </c>
      <c r="I75" s="64"/>
      <c r="J75" s="89">
        <f>SUM(J73:J74)</f>
        <v>73</v>
      </c>
      <c r="K75" s="64"/>
      <c r="L75" s="89">
        <f>SUM(L73:L74)</f>
        <v>-1772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186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146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156</v>
      </c>
      <c r="F79" s="63">
        <f>SUM(F75:F76)</f>
        <v>39</v>
      </c>
      <c r="G79" s="56"/>
      <c r="H79" s="63">
        <f>SUM(H75:H76)</f>
        <v>-293</v>
      </c>
      <c r="I79" s="64"/>
      <c r="J79" s="63">
        <f>SUM(J75:J76)</f>
        <v>73</v>
      </c>
      <c r="K79" s="64"/>
      <c r="L79" s="63">
        <f>SUM(L75:L76)</f>
        <v>-1772</v>
      </c>
    </row>
    <row r="80" spans="2:12" ht="11.25">
      <c r="B80" s="41"/>
      <c r="C80" s="72" t="s">
        <v>159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39</v>
      </c>
      <c r="G81" s="56"/>
      <c r="H81" s="89">
        <f>SUM(H79:H80)</f>
        <v>-293</v>
      </c>
      <c r="I81" s="64"/>
      <c r="J81" s="89">
        <f>SUM(J79:J80)</f>
        <v>73</v>
      </c>
      <c r="K81" s="64"/>
      <c r="L81" s="89">
        <f>SUM(L79:L80)</f>
        <v>-1772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188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0.053641427687229216</v>
      </c>
      <c r="G86" s="44"/>
      <c r="H86" s="65">
        <f>H73/H89*100</f>
        <v>-0.40299841826559385</v>
      </c>
      <c r="I86" s="44"/>
      <c r="J86" s="65">
        <f>J73/J89*100</f>
        <v>0.1004057492607111</v>
      </c>
      <c r="K86" s="44"/>
      <c r="L86" s="65">
        <f>L73/L89*100</f>
        <v>-2.4372464067120556</v>
      </c>
    </row>
    <row r="87" spans="1:11" ht="11.25">
      <c r="A87" s="41"/>
      <c r="B87" s="41"/>
      <c r="C87" s="72"/>
      <c r="G87" s="66"/>
      <c r="I87" s="66"/>
      <c r="K87" s="66"/>
    </row>
    <row r="88" spans="1:12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</row>
    <row r="89" spans="1:12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</row>
    <row r="90" spans="1:12" ht="11.25">
      <c r="A90" s="41"/>
      <c r="B90" s="41"/>
      <c r="F90" s="43"/>
      <c r="G90" s="44"/>
      <c r="H90" s="43"/>
      <c r="I90" s="44"/>
      <c r="J90" s="43"/>
      <c r="K90" s="44"/>
      <c r="L90" s="46"/>
    </row>
    <row r="91" spans="1:12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</row>
    <row r="92" spans="1:12" ht="11.25">
      <c r="A92" s="41"/>
      <c r="B92" s="41"/>
      <c r="C92" s="40" t="s">
        <v>66</v>
      </c>
      <c r="F92" s="47">
        <f>F73/F95*100</f>
        <v>0.053641427687229216</v>
      </c>
      <c r="G92" s="44"/>
      <c r="H92" s="47">
        <f>H73/H95*100</f>
        <v>-0.40299841826559385</v>
      </c>
      <c r="I92" s="44"/>
      <c r="J92" s="47">
        <f>J73/J95*100</f>
        <v>0.1004057492607111</v>
      </c>
      <c r="K92" s="44"/>
      <c r="L92" s="47">
        <f>L73/L95*100</f>
        <v>-2.4372464067120556</v>
      </c>
    </row>
    <row r="93" spans="1:12" ht="11.25">
      <c r="A93" s="41"/>
      <c r="B93" s="41"/>
      <c r="F93" s="47"/>
      <c r="G93" s="44"/>
      <c r="H93" s="47"/>
      <c r="I93" s="44"/>
      <c r="J93" s="47"/>
      <c r="K93" s="44"/>
      <c r="L93" s="47"/>
    </row>
    <row r="94" spans="1:12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</row>
    <row r="95" spans="1:12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</row>
    <row r="96" spans="1:12" ht="11.25">
      <c r="A96" s="41"/>
      <c r="B96" s="41"/>
      <c r="F96" s="65"/>
      <c r="G96" s="44"/>
      <c r="H96" s="65"/>
      <c r="I96" s="44"/>
      <c r="J96" s="65"/>
      <c r="K96" s="44"/>
      <c r="L96" s="45"/>
    </row>
    <row r="97" spans="1:12" ht="11.25">
      <c r="A97" s="41"/>
      <c r="B97" s="41"/>
      <c r="F97" s="65"/>
      <c r="G97" s="44"/>
      <c r="H97" s="65"/>
      <c r="I97" s="44"/>
      <c r="J97" s="65"/>
      <c r="K97" s="44"/>
      <c r="L97" s="45"/>
    </row>
    <row r="98" spans="1:12" ht="11.25">
      <c r="A98" s="41">
        <v>4</v>
      </c>
      <c r="B98" s="41" t="s">
        <v>35</v>
      </c>
      <c r="C98" s="40" t="s">
        <v>67</v>
      </c>
      <c r="F98" s="47" t="s">
        <v>131</v>
      </c>
      <c r="G98" s="44"/>
      <c r="H98" s="47" t="s">
        <v>131</v>
      </c>
      <c r="I98" s="44"/>
      <c r="J98" s="47" t="s">
        <v>131</v>
      </c>
      <c r="K98" s="44"/>
      <c r="L98" s="47" t="s">
        <v>131</v>
      </c>
    </row>
    <row r="99" spans="2:12" ht="11.25">
      <c r="B99" s="41" t="s">
        <v>37</v>
      </c>
      <c r="C99" s="40" t="s">
        <v>68</v>
      </c>
      <c r="F99" s="47" t="s">
        <v>131</v>
      </c>
      <c r="G99" s="44"/>
      <c r="H99" s="47" t="s">
        <v>131</v>
      </c>
      <c r="I99" s="44"/>
      <c r="J99" s="47" t="s">
        <v>131</v>
      </c>
      <c r="K99" s="44"/>
      <c r="L99" s="47" t="s">
        <v>131</v>
      </c>
    </row>
    <row r="100" spans="2:12" ht="11.25">
      <c r="B100" s="41"/>
      <c r="F100" s="47"/>
      <c r="G100" s="44"/>
      <c r="H100" s="47"/>
      <c r="I100" s="44"/>
      <c r="J100" s="47"/>
      <c r="K100" s="44"/>
      <c r="L100" s="47"/>
    </row>
    <row r="101" spans="2:12" ht="11.25">
      <c r="B101" s="41"/>
      <c r="F101" s="47"/>
      <c r="G101" s="45"/>
      <c r="H101" s="47"/>
      <c r="I101" s="45"/>
      <c r="J101" s="47"/>
      <c r="K101" s="45"/>
      <c r="L101" s="47"/>
    </row>
    <row r="102" spans="2:12" ht="11.25">
      <c r="B102" s="41"/>
      <c r="F102" s="47"/>
      <c r="G102" s="45"/>
      <c r="H102" s="47"/>
      <c r="I102" s="45"/>
      <c r="J102" s="47"/>
      <c r="K102" s="45"/>
      <c r="L102" s="47"/>
    </row>
    <row r="103" spans="2:12" ht="11.25">
      <c r="B103" s="41"/>
      <c r="F103" s="47"/>
      <c r="G103" s="45"/>
      <c r="H103" s="47"/>
      <c r="I103" s="45"/>
      <c r="J103" s="47"/>
      <c r="K103" s="45"/>
      <c r="L103" s="47"/>
    </row>
    <row r="104" spans="2:12" ht="11.25">
      <c r="B104" s="41"/>
      <c r="F104" s="47"/>
      <c r="G104" s="45"/>
      <c r="H104" s="47"/>
      <c r="I104" s="45"/>
      <c r="J104" s="47"/>
      <c r="K104" s="45"/>
      <c r="L104" s="47"/>
    </row>
    <row r="105" spans="2:10" ht="11.25">
      <c r="B105" s="41"/>
      <c r="F105" s="67"/>
      <c r="J105" s="67"/>
    </row>
    <row r="106" spans="2:12" ht="11.25">
      <c r="B106" s="41"/>
      <c r="D106" s="40" t="s">
        <v>193</v>
      </c>
      <c r="F106" s="67"/>
      <c r="J106" s="42"/>
      <c r="K106" s="42"/>
      <c r="L106" s="42"/>
    </row>
    <row r="107" spans="2:12" ht="11.25">
      <c r="B107" s="41"/>
      <c r="D107" s="40" t="s">
        <v>192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scale="90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6">
      <selection activeCell="F20" sqref="F2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30/12/2014</v>
      </c>
    </row>
    <row r="6" spans="1:5" ht="11.25">
      <c r="A6" s="2" t="s">
        <v>160</v>
      </c>
      <c r="C6" s="3"/>
      <c r="D6" s="3" t="s">
        <v>2</v>
      </c>
      <c r="E6" s="2" t="str">
        <f>KLSE_IS!F6</f>
        <v>31/01/2015</v>
      </c>
    </row>
    <row r="7" spans="1:5" ht="11.25">
      <c r="A7" s="2" t="s">
        <v>8</v>
      </c>
      <c r="C7" s="3"/>
      <c r="D7" s="3" t="s">
        <v>2</v>
      </c>
      <c r="E7" s="16">
        <f>KLSE_IS!F7</f>
        <v>3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3rd quarter period ended 31/10/2014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151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123</v>
      </c>
      <c r="G19" s="7"/>
      <c r="H19" s="7" t="s">
        <v>117</v>
      </c>
    </row>
    <row r="20" spans="6:8" ht="11.25">
      <c r="F20" s="7" t="s">
        <v>199</v>
      </c>
      <c r="G20" s="7"/>
      <c r="H20" s="7" t="s">
        <v>173</v>
      </c>
    </row>
    <row r="21" spans="6:8" ht="11.25">
      <c r="F21" s="51" t="s">
        <v>101</v>
      </c>
      <c r="G21" s="7"/>
      <c r="H21" s="7" t="s">
        <v>114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43635</v>
      </c>
      <c r="G25" s="8"/>
      <c r="H25" s="20">
        <v>45358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297</v>
      </c>
      <c r="G28" s="8"/>
      <c r="H28" s="9">
        <v>190</v>
      </c>
    </row>
    <row r="29" spans="3:8" ht="11.25">
      <c r="C29" s="2" t="s">
        <v>14</v>
      </c>
      <c r="F29" s="61">
        <v>829</v>
      </c>
      <c r="G29" s="8"/>
      <c r="H29" s="10">
        <v>753</v>
      </c>
    </row>
    <row r="30" spans="3:8" ht="11.25">
      <c r="C30" s="2" t="s">
        <v>137</v>
      </c>
      <c r="F30" s="61">
        <v>5202</v>
      </c>
      <c r="G30" s="8"/>
      <c r="H30" s="10">
        <v>4796</v>
      </c>
    </row>
    <row r="31" spans="3:8" ht="11.25">
      <c r="C31" s="2" t="s">
        <v>166</v>
      </c>
      <c r="F31" s="61">
        <v>479</v>
      </c>
      <c r="G31" s="8"/>
      <c r="H31" s="10">
        <v>65</v>
      </c>
    </row>
    <row r="32" spans="3:8" ht="11.25">
      <c r="C32" s="2" t="s">
        <v>167</v>
      </c>
      <c r="F32" s="61">
        <v>146</v>
      </c>
      <c r="G32" s="8"/>
      <c r="H32" s="10">
        <v>1069</v>
      </c>
    </row>
    <row r="33" spans="3:8" ht="11.25">
      <c r="C33" s="2" t="s">
        <v>169</v>
      </c>
      <c r="F33" s="61">
        <v>162</v>
      </c>
      <c r="G33" s="8"/>
      <c r="H33" s="10">
        <v>88</v>
      </c>
    </row>
    <row r="34" spans="1:8" ht="11.25">
      <c r="A34" s="3"/>
      <c r="F34" s="73">
        <f>SUM(F28:F33)</f>
        <v>7115</v>
      </c>
      <c r="G34" s="8"/>
      <c r="H34" s="11">
        <f>SUM(H28:H33)</f>
        <v>6961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1948</v>
      </c>
      <c r="G37" s="8"/>
      <c r="H37" s="10">
        <v>4926</v>
      </c>
    </row>
    <row r="38" spans="1:8" ht="11.25">
      <c r="A38" s="3"/>
      <c r="C38" s="2" t="s">
        <v>17</v>
      </c>
      <c r="F38" s="61">
        <v>416</v>
      </c>
      <c r="G38" s="8"/>
      <c r="H38" s="10">
        <v>215</v>
      </c>
    </row>
    <row r="39" spans="1:8" ht="11.25">
      <c r="A39" s="3"/>
      <c r="C39" s="2" t="s">
        <v>72</v>
      </c>
      <c r="F39" s="61">
        <v>1678</v>
      </c>
      <c r="G39" s="8"/>
      <c r="H39" s="10">
        <v>526</v>
      </c>
    </row>
    <row r="40" spans="1:8" ht="11.25">
      <c r="A40" s="3"/>
      <c r="C40" s="2" t="s">
        <v>174</v>
      </c>
      <c r="F40" s="61">
        <v>76</v>
      </c>
      <c r="G40" s="8"/>
      <c r="H40" s="10">
        <v>95</v>
      </c>
    </row>
    <row r="41" spans="1:8" ht="11.25">
      <c r="A41" s="3"/>
      <c r="F41" s="73">
        <f>SUM(F37:F40)</f>
        <v>4118</v>
      </c>
      <c r="G41" s="8"/>
      <c r="H41" s="11">
        <f>SUM(H37:H40)</f>
        <v>5762</v>
      </c>
    </row>
    <row r="42" spans="1:8" ht="11.25">
      <c r="A42" s="3"/>
      <c r="F42" s="22"/>
      <c r="G42" s="8"/>
      <c r="H42" s="8"/>
    </row>
    <row r="43" spans="1:8" ht="11.25">
      <c r="A43" s="5">
        <v>4</v>
      </c>
      <c r="B43" s="1" t="s">
        <v>182</v>
      </c>
      <c r="F43" s="22">
        <f>SUM(F34-F41)</f>
        <v>2997</v>
      </c>
      <c r="G43" s="8"/>
      <c r="H43" s="8">
        <f>SUM(H34-H41)</f>
        <v>1199</v>
      </c>
    </row>
    <row r="44" spans="1:8" ht="11.25">
      <c r="A44" s="3"/>
      <c r="F44" s="22"/>
      <c r="G44" s="8"/>
      <c r="H44" s="8"/>
    </row>
    <row r="45" spans="1:8" ht="12" thickBot="1">
      <c r="A45" s="3"/>
      <c r="F45" s="68">
        <f>SUM(F25+F43)</f>
        <v>46632</v>
      </c>
      <c r="G45" s="8"/>
      <c r="H45" s="12">
        <f>SUM(H25+H43)</f>
        <v>46557</v>
      </c>
    </row>
    <row r="46" spans="1:8" ht="12" thickTop="1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2:8" ht="11.25">
      <c r="B63" s="2" t="s">
        <v>18</v>
      </c>
      <c r="F63" s="22"/>
      <c r="G63" s="8"/>
      <c r="H63" s="8"/>
    </row>
    <row r="64" spans="6:8" ht="11.25">
      <c r="F64" s="22"/>
      <c r="G64" s="8"/>
      <c r="H64" s="8"/>
    </row>
    <row r="65" spans="2:8" ht="11.25">
      <c r="B65" s="1" t="s">
        <v>157</v>
      </c>
      <c r="F65" s="22"/>
      <c r="G65" s="8"/>
      <c r="H65" s="8"/>
    </row>
    <row r="66" spans="3:8" ht="11.25">
      <c r="C66" s="1" t="s">
        <v>19</v>
      </c>
      <c r="F66" s="22">
        <v>72705</v>
      </c>
      <c r="G66" s="8"/>
      <c r="H66" s="8">
        <v>72705</v>
      </c>
    </row>
    <row r="67" spans="6:8" ht="11.25">
      <c r="F67" s="22"/>
      <c r="G67" s="8"/>
      <c r="H67" s="8"/>
    </row>
    <row r="68" spans="3:8" ht="11.25">
      <c r="C68" s="1" t="s">
        <v>20</v>
      </c>
      <c r="F68" s="22" t="s">
        <v>109</v>
      </c>
      <c r="G68" s="8"/>
      <c r="H68" s="8" t="s">
        <v>109</v>
      </c>
    </row>
    <row r="69" spans="3:8" ht="11.25">
      <c r="C69" s="2" t="s">
        <v>21</v>
      </c>
      <c r="F69" s="22">
        <v>136</v>
      </c>
      <c r="G69" s="8"/>
      <c r="H69" s="8">
        <v>136</v>
      </c>
    </row>
    <row r="70" spans="3:8" ht="11.25">
      <c r="C70" s="2" t="s">
        <v>133</v>
      </c>
      <c r="F70" s="22">
        <v>-275</v>
      </c>
      <c r="G70" s="8"/>
      <c r="H70" s="8">
        <v>-275</v>
      </c>
    </row>
    <row r="71" spans="1:8" ht="11.25">
      <c r="A71" s="3"/>
      <c r="C71" s="2" t="s">
        <v>22</v>
      </c>
      <c r="F71" s="22">
        <v>0</v>
      </c>
      <c r="G71" s="8"/>
      <c r="H71" s="8">
        <v>0</v>
      </c>
    </row>
    <row r="72" spans="1:8" ht="11.25">
      <c r="A72" s="3"/>
      <c r="C72" s="2" t="s">
        <v>23</v>
      </c>
      <c r="F72" s="22">
        <v>0</v>
      </c>
      <c r="G72" s="8"/>
      <c r="H72" s="8">
        <v>0</v>
      </c>
    </row>
    <row r="73" spans="1:8" ht="11.25">
      <c r="A73" s="3"/>
      <c r="C73" s="2" t="s">
        <v>24</v>
      </c>
      <c r="F73" s="22">
        <v>0</v>
      </c>
      <c r="G73" s="8"/>
      <c r="H73" s="8">
        <v>0</v>
      </c>
    </row>
    <row r="74" spans="1:8" ht="11.25">
      <c r="A74" s="3"/>
      <c r="C74" s="2" t="s">
        <v>168</v>
      </c>
      <c r="F74" s="58">
        <f>KLSE_ES!I43</f>
        <v>-25940</v>
      </c>
      <c r="G74" s="8"/>
      <c r="H74" s="13">
        <v>-26013</v>
      </c>
    </row>
    <row r="75" spans="1:8" ht="11.25">
      <c r="A75" s="3"/>
      <c r="F75" s="74"/>
      <c r="G75" s="8"/>
      <c r="H75" s="14"/>
    </row>
    <row r="76" spans="1:8" ht="11.25">
      <c r="A76" s="5">
        <v>5</v>
      </c>
      <c r="B76" s="1" t="s">
        <v>25</v>
      </c>
      <c r="F76" s="22">
        <f>SUM(F66:F74)</f>
        <v>46626</v>
      </c>
      <c r="G76" s="8"/>
      <c r="H76" s="8">
        <f>SUM(H66:H74)</f>
        <v>46553</v>
      </c>
    </row>
    <row r="77" spans="1:8" ht="11.25">
      <c r="A77" s="3"/>
      <c r="F77" s="22"/>
      <c r="G77" s="8"/>
      <c r="H77" s="8"/>
    </row>
    <row r="78" spans="1:8" ht="11.25">
      <c r="A78" s="5">
        <v>6</v>
      </c>
      <c r="B78" s="1" t="s">
        <v>158</v>
      </c>
      <c r="F78" s="22">
        <v>0</v>
      </c>
      <c r="G78" s="8"/>
      <c r="H78" s="8">
        <v>0</v>
      </c>
    </row>
    <row r="79" spans="1:8" ht="11.25">
      <c r="A79" s="3"/>
      <c r="F79" s="22"/>
      <c r="G79" s="8"/>
      <c r="H79" s="8"/>
    </row>
    <row r="80" spans="1:8" ht="11.25">
      <c r="A80" s="5">
        <v>7</v>
      </c>
      <c r="B80" s="1" t="s">
        <v>26</v>
      </c>
      <c r="F80" s="22">
        <v>0</v>
      </c>
      <c r="G80" s="8"/>
      <c r="H80" s="8">
        <v>0</v>
      </c>
    </row>
    <row r="81" spans="1:8" ht="11.25">
      <c r="A81" s="3"/>
      <c r="F81" s="22"/>
      <c r="G81" s="8"/>
      <c r="H81" s="8"/>
    </row>
    <row r="82" spans="1:8" ht="11.25">
      <c r="A82" s="5">
        <v>8</v>
      </c>
      <c r="B82" s="1" t="s">
        <v>161</v>
      </c>
      <c r="F82" s="22">
        <v>0</v>
      </c>
      <c r="G82" s="8"/>
      <c r="H82" s="22">
        <v>0</v>
      </c>
    </row>
    <row r="83" spans="1:8" ht="11.25">
      <c r="A83" s="3"/>
      <c r="F83" s="22"/>
      <c r="G83" s="8"/>
      <c r="H83" s="8"/>
    </row>
    <row r="84" spans="1:8" ht="11.25">
      <c r="A84" s="5">
        <v>9</v>
      </c>
      <c r="B84" s="1" t="s">
        <v>27</v>
      </c>
      <c r="F84" s="22">
        <v>6</v>
      </c>
      <c r="G84" s="8"/>
      <c r="H84" s="8">
        <v>4</v>
      </c>
    </row>
    <row r="85" spans="1:8" ht="11.25">
      <c r="A85" s="5"/>
      <c r="B85" s="1"/>
      <c r="F85" s="22"/>
      <c r="G85" s="8"/>
      <c r="H85" s="8"/>
    </row>
    <row r="86" spans="1:8" ht="12" thickBot="1">
      <c r="A86" s="5"/>
      <c r="B86" s="1"/>
      <c r="F86" s="68">
        <f>SUM(F76:F84)</f>
        <v>46632</v>
      </c>
      <c r="G86" s="8"/>
      <c r="H86" s="12">
        <f>SUM(H76:H84)</f>
        <v>46557</v>
      </c>
    </row>
    <row r="87" spans="1:8" ht="12" thickTop="1">
      <c r="A87" s="3"/>
      <c r="F87" s="22"/>
      <c r="G87" s="8"/>
      <c r="H87" s="8"/>
    </row>
    <row r="88" spans="1:8" ht="11.25">
      <c r="A88" s="3"/>
      <c r="F88" s="22"/>
      <c r="G88" s="8"/>
      <c r="H88" s="8"/>
    </row>
    <row r="89" spans="1:8" ht="12" thickBot="1">
      <c r="A89" s="5">
        <v>10</v>
      </c>
      <c r="B89" s="1" t="s">
        <v>130</v>
      </c>
      <c r="F89" s="75">
        <f>F76/F66</f>
        <v>0.6413038993191665</v>
      </c>
      <c r="G89" s="8"/>
      <c r="H89" s="15">
        <f>H76/H66</f>
        <v>0.6402998418265594</v>
      </c>
    </row>
    <row r="90" spans="6:8" ht="12" thickTop="1">
      <c r="F90" s="22"/>
      <c r="G90" s="8"/>
      <c r="H90" s="8"/>
    </row>
    <row r="91" spans="6:8" ht="11.25">
      <c r="F91" s="22"/>
      <c r="G91" s="8"/>
      <c r="H91" s="8"/>
    </row>
    <row r="92" spans="6:8" ht="11.25">
      <c r="F92" s="22"/>
      <c r="G92" s="8"/>
      <c r="H92" s="8"/>
    </row>
    <row r="93" ht="11.25">
      <c r="B93" s="2" t="s">
        <v>194</v>
      </c>
    </row>
    <row r="94" ht="11.25">
      <c r="B94" s="2" t="str">
        <f>KLSE_IS!D107</f>
        <v>for the year ended 31 January 2014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N32" sqref="N32:N33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8" width="9.140625" style="2" customWidth="1"/>
    <col min="9" max="9" width="11.0039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30/12/2014</v>
      </c>
      <c r="D5" s="40"/>
    </row>
    <row r="6" spans="1:3" ht="11.25">
      <c r="A6" s="2" t="s">
        <v>160</v>
      </c>
      <c r="B6" s="3" t="s">
        <v>2</v>
      </c>
      <c r="C6" s="2" t="str">
        <f>KLSE_IS!F6</f>
        <v>31/01/2015</v>
      </c>
    </row>
    <row r="7" spans="1:3" ht="11.25">
      <c r="A7" s="2" t="s">
        <v>8</v>
      </c>
      <c r="B7" s="3" t="s">
        <v>2</v>
      </c>
      <c r="C7" s="16">
        <f>KLSE_IS!F7</f>
        <v>3</v>
      </c>
    </row>
    <row r="9" spans="1:13" ht="11.25">
      <c r="A9" s="93" t="str">
        <f>KLSE_IS!A9</f>
        <v>Quarterly report on consolidated results for the 3rd quarter period ended 31/10/2014</v>
      </c>
      <c r="B9" s="93"/>
      <c r="C9" s="93"/>
      <c r="D9" s="93"/>
      <c r="E9" s="93"/>
      <c r="F9" s="93"/>
      <c r="G9" s="93"/>
      <c r="H9" s="93"/>
      <c r="I9" s="93"/>
      <c r="M9" s="2" t="s">
        <v>109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107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/>
    <row r="16" spans="4:10" ht="11.25">
      <c r="D16" s="5" t="s">
        <v>88</v>
      </c>
      <c r="E16" s="5" t="s">
        <v>88</v>
      </c>
      <c r="F16" s="5" t="s">
        <v>134</v>
      </c>
      <c r="G16" s="5" t="s">
        <v>91</v>
      </c>
      <c r="H16" s="5" t="s">
        <v>90</v>
      </c>
      <c r="I16" s="1" t="s">
        <v>162</v>
      </c>
      <c r="J16" s="5"/>
    </row>
    <row r="17" spans="4:10" ht="11.25">
      <c r="D17" s="5" t="s">
        <v>90</v>
      </c>
      <c r="E17" s="5" t="s">
        <v>89</v>
      </c>
      <c r="F17" s="5" t="s">
        <v>135</v>
      </c>
      <c r="G17" s="5" t="s">
        <v>92</v>
      </c>
      <c r="H17" s="5" t="s">
        <v>92</v>
      </c>
      <c r="I17" s="5" t="s">
        <v>191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190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-26013</v>
      </c>
      <c r="J20" s="8">
        <f>SUM(D20:I20)</f>
        <v>46553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-26013</v>
      </c>
      <c r="J24" s="8">
        <f t="shared" si="0"/>
        <v>46553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112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148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149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176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147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73</v>
      </c>
      <c r="J39" s="22">
        <f>SUM(D39:I39)</f>
        <v>73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109</v>
      </c>
      <c r="J40" s="22"/>
    </row>
    <row r="41" spans="1:10" s="40" customFormat="1" ht="11.25">
      <c r="A41" s="40" t="s">
        <v>108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200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-25940</v>
      </c>
      <c r="J43" s="68">
        <f t="shared" si="1"/>
        <v>46626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175</v>
      </c>
      <c r="B46" s="31"/>
      <c r="C46" s="30"/>
      <c r="D46" s="32">
        <v>72705</v>
      </c>
      <c r="E46" s="32">
        <v>136</v>
      </c>
      <c r="F46" s="32">
        <v>-275</v>
      </c>
      <c r="G46" s="32">
        <v>0</v>
      </c>
      <c r="H46" s="32">
        <v>0</v>
      </c>
      <c r="I46" s="32">
        <v>-24116</v>
      </c>
      <c r="J46" s="32">
        <f>SUM(D46:I46)</f>
        <v>48450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/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-275</v>
      </c>
      <c r="G50" s="32">
        <f t="shared" si="2"/>
        <v>0</v>
      </c>
      <c r="H50" s="32">
        <f t="shared" si="2"/>
        <v>0</v>
      </c>
      <c r="I50" s="32">
        <f t="shared" si="2"/>
        <v>-24116</v>
      </c>
      <c r="J50" s="32">
        <f t="shared" si="2"/>
        <v>48450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110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133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111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112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145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147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f>KLSE_IS!L65</f>
        <v>-1772</v>
      </c>
      <c r="J65" s="38">
        <f>SUM(D65:I65)</f>
        <v>-1772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108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201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-275</v>
      </c>
      <c r="G69" s="35">
        <f t="shared" si="3"/>
        <v>0</v>
      </c>
      <c r="H69" s="35">
        <f t="shared" si="3"/>
        <v>0</v>
      </c>
      <c r="I69" s="35">
        <f t="shared" si="3"/>
        <v>-25888</v>
      </c>
      <c r="J69" s="35">
        <f>SUM(J50:J68)</f>
        <v>46678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128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KLSE_BS!B94</f>
        <v>for the year ended 31 January 2014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2"/>
  <sheetViews>
    <sheetView tabSelected="1" zoomScalePageLayoutView="0" workbookViewId="0" topLeftCell="A55">
      <selection activeCell="J30" sqref="J30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9.8515625" style="24" bestFit="1" customWidth="1"/>
    <col min="7" max="7" width="5.421875" style="23" bestFit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30/12/2014</v>
      </c>
    </row>
    <row r="6" spans="1:4" s="69" customFormat="1" ht="11.25">
      <c r="A6" s="40" t="s">
        <v>160</v>
      </c>
      <c r="C6" s="69" t="s">
        <v>2</v>
      </c>
      <c r="D6" s="69" t="str">
        <f>KLSE_IS!F6</f>
        <v>31/01/2015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3</v>
      </c>
    </row>
    <row r="8" s="69" customFormat="1" ht="11.25" customHeight="1"/>
    <row r="9" spans="1:6" s="69" customFormat="1" ht="11.25">
      <c r="A9" s="90" t="str">
        <f>KLSE_IS!A9</f>
        <v>Quarterly report on consolidated results for the 3rd quarter period ended 31/10/2014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152</v>
      </c>
      <c r="B12" s="90"/>
      <c r="C12" s="90"/>
      <c r="D12" s="90"/>
      <c r="E12" s="90"/>
      <c r="F12" s="90"/>
    </row>
    <row r="13" s="69" customFormat="1" ht="11.25"/>
    <row r="14" spans="1:6" ht="11.25">
      <c r="A14" s="23"/>
      <c r="B14" s="23"/>
      <c r="C14" s="23"/>
      <c r="D14" s="23"/>
      <c r="E14" s="42" t="s">
        <v>70</v>
      </c>
      <c r="F14" s="5" t="s">
        <v>129</v>
      </c>
    </row>
    <row r="15" spans="1:6" ht="11.25">
      <c r="A15" s="23"/>
      <c r="B15" s="23"/>
      <c r="C15" s="23"/>
      <c r="D15" s="23"/>
      <c r="E15" s="42" t="s">
        <v>121</v>
      </c>
      <c r="F15" s="5" t="s">
        <v>121</v>
      </c>
    </row>
    <row r="16" spans="1:6" ht="11.25">
      <c r="A16" s="23"/>
      <c r="B16" s="23"/>
      <c r="C16" s="23"/>
      <c r="D16" s="23"/>
      <c r="E16" s="42" t="s">
        <v>79</v>
      </c>
      <c r="F16" s="5" t="s">
        <v>79</v>
      </c>
    </row>
    <row r="17" spans="1:6" ht="11.25">
      <c r="A17" s="23"/>
      <c r="B17" s="23"/>
      <c r="C17" s="23"/>
      <c r="D17" s="23"/>
      <c r="E17" s="42" t="s">
        <v>199</v>
      </c>
      <c r="F17" s="5" t="s">
        <v>198</v>
      </c>
    </row>
    <row r="18" spans="1:6" ht="11.25">
      <c r="A18" s="23"/>
      <c r="B18" s="23"/>
      <c r="C18" s="23"/>
      <c r="D18" s="23"/>
      <c r="E18" s="42" t="s">
        <v>101</v>
      </c>
      <c r="F18" s="42" t="s">
        <v>101</v>
      </c>
    </row>
    <row r="19" spans="1:6" ht="11.25">
      <c r="A19" s="23"/>
      <c r="B19" s="23"/>
      <c r="C19" s="23"/>
      <c r="D19" s="23"/>
      <c r="E19" s="42"/>
      <c r="F19" s="5"/>
    </row>
    <row r="20" spans="1:6" ht="11.25">
      <c r="A20" s="23"/>
      <c r="B20" s="23"/>
      <c r="C20" s="23"/>
      <c r="D20" s="23"/>
      <c r="E20" s="42" t="s">
        <v>80</v>
      </c>
      <c r="F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204</v>
      </c>
      <c r="B22" s="23"/>
      <c r="C22" s="23"/>
      <c r="D22" s="23"/>
      <c r="E22" s="83">
        <v>114</v>
      </c>
      <c r="F22" s="26">
        <v>-1823</v>
      </c>
      <c r="G22" s="2"/>
    </row>
    <row r="23" spans="1:6" ht="11.25">
      <c r="A23" s="23" t="s">
        <v>76</v>
      </c>
      <c r="B23" s="23"/>
      <c r="C23" s="23"/>
      <c r="D23" s="23"/>
      <c r="E23" s="83"/>
      <c r="F23" s="26"/>
    </row>
    <row r="24" spans="1:6" ht="11.25">
      <c r="A24" s="23"/>
      <c r="B24" s="23" t="s">
        <v>94</v>
      </c>
      <c r="C24" s="23"/>
      <c r="D24" s="23"/>
      <c r="E24" s="83">
        <v>1601</v>
      </c>
      <c r="F24" s="26">
        <v>1641</v>
      </c>
    </row>
    <row r="25" spans="1:7" ht="11.25">
      <c r="A25" s="23"/>
      <c r="B25" s="23" t="s">
        <v>141</v>
      </c>
      <c r="C25" s="23"/>
      <c r="D25" s="23"/>
      <c r="E25" s="83">
        <v>20</v>
      </c>
      <c r="F25" s="26">
        <v>0</v>
      </c>
      <c r="G25" s="2"/>
    </row>
    <row r="26" spans="1:6" ht="11.25">
      <c r="A26" s="23"/>
      <c r="B26" s="2" t="s">
        <v>142</v>
      </c>
      <c r="C26" s="23"/>
      <c r="D26" s="23"/>
      <c r="E26" s="83">
        <v>0</v>
      </c>
      <c r="F26" s="26">
        <v>0</v>
      </c>
    </row>
    <row r="27" spans="1:6" ht="11.25">
      <c r="A27" s="23"/>
      <c r="B27" s="2" t="s">
        <v>164</v>
      </c>
      <c r="C27" s="23"/>
      <c r="D27" s="23"/>
      <c r="E27" s="83">
        <v>0</v>
      </c>
      <c r="F27" s="26">
        <v>0</v>
      </c>
    </row>
    <row r="28" spans="1:6" ht="11.25">
      <c r="A28" s="23"/>
      <c r="B28" s="23" t="s">
        <v>140</v>
      </c>
      <c r="C28" s="23"/>
      <c r="D28" s="23"/>
      <c r="E28" s="83">
        <v>-4</v>
      </c>
      <c r="F28" s="26">
        <v>-606</v>
      </c>
    </row>
    <row r="29" spans="1:6" ht="11.25">
      <c r="A29" s="23"/>
      <c r="B29" s="2" t="s">
        <v>171</v>
      </c>
      <c r="C29" s="23"/>
      <c r="D29" s="23"/>
      <c r="E29" s="83">
        <v>0</v>
      </c>
      <c r="F29" s="26">
        <v>0</v>
      </c>
    </row>
    <row r="30" spans="1:6" ht="11.25">
      <c r="A30" s="23"/>
      <c r="B30" s="2" t="s">
        <v>181</v>
      </c>
      <c r="C30" s="23"/>
      <c r="D30" s="23"/>
      <c r="E30" s="83">
        <v>0</v>
      </c>
      <c r="F30" s="26">
        <v>0</v>
      </c>
    </row>
    <row r="31" spans="1:6" ht="11.25">
      <c r="A31" s="23"/>
      <c r="B31" s="2" t="s">
        <v>165</v>
      </c>
      <c r="C31" s="23"/>
      <c r="D31" s="23"/>
      <c r="E31" s="83">
        <v>205</v>
      </c>
      <c r="F31" s="26">
        <v>611</v>
      </c>
    </row>
    <row r="32" spans="1:6" ht="11.25">
      <c r="A32" s="23"/>
      <c r="B32" s="23" t="s">
        <v>81</v>
      </c>
      <c r="C32" s="23"/>
      <c r="D32" s="23"/>
      <c r="E32" s="84">
        <v>210</v>
      </c>
      <c r="F32" s="27">
        <v>544</v>
      </c>
    </row>
    <row r="33" spans="1:6" ht="11.25">
      <c r="A33" s="2" t="s">
        <v>180</v>
      </c>
      <c r="B33" s="23"/>
      <c r="C33" s="23"/>
      <c r="D33" s="23"/>
      <c r="E33" s="83">
        <f>SUM(E22:E32)</f>
        <v>2146</v>
      </c>
      <c r="F33" s="26">
        <f>SUM(F22:F32)</f>
        <v>367</v>
      </c>
    </row>
    <row r="34" spans="1:6" ht="11.25">
      <c r="A34" s="23" t="s">
        <v>77</v>
      </c>
      <c r="B34" s="23"/>
      <c r="C34" s="23"/>
      <c r="D34" s="23"/>
      <c r="E34" s="83"/>
      <c r="F34" s="26"/>
    </row>
    <row r="35" spans="1:6" ht="11.25">
      <c r="A35" s="23"/>
      <c r="B35" s="2" t="s">
        <v>154</v>
      </c>
      <c r="C35" s="23"/>
      <c r="D35" s="23"/>
      <c r="E35" s="83">
        <v>433</v>
      </c>
      <c r="F35" s="26">
        <v>1912</v>
      </c>
    </row>
    <row r="36" spans="1:6" ht="11.25">
      <c r="A36" s="23"/>
      <c r="B36" s="2" t="s">
        <v>153</v>
      </c>
      <c r="C36" s="23"/>
      <c r="D36" s="23"/>
      <c r="E36" s="83">
        <v>-405</v>
      </c>
      <c r="F36" s="26">
        <v>543</v>
      </c>
    </row>
    <row r="37" spans="1:6" ht="11.25">
      <c r="A37" s="23"/>
      <c r="B37" s="2" t="s">
        <v>155</v>
      </c>
      <c r="C37" s="23"/>
      <c r="D37" s="23"/>
      <c r="E37" s="84">
        <v>1332</v>
      </c>
      <c r="F37" s="27">
        <v>360</v>
      </c>
    </row>
    <row r="38" spans="1:6" ht="11.25">
      <c r="A38" s="2" t="s">
        <v>183</v>
      </c>
      <c r="B38" s="23"/>
      <c r="C38" s="23"/>
      <c r="D38" s="23"/>
      <c r="E38" s="83">
        <f>SUM(E33:E37)</f>
        <v>3506</v>
      </c>
      <c r="F38" s="26">
        <f>SUM(F33:F37)</f>
        <v>3182</v>
      </c>
    </row>
    <row r="39" spans="1:6" ht="11.25">
      <c r="A39" s="23"/>
      <c r="B39" s="2" t="s">
        <v>179</v>
      </c>
      <c r="C39" s="23"/>
      <c r="D39" s="23"/>
      <c r="E39" s="83">
        <v>-112</v>
      </c>
      <c r="F39" s="26">
        <v>130</v>
      </c>
    </row>
    <row r="40" spans="1:6" ht="11.25">
      <c r="A40" s="23"/>
      <c r="B40" s="23" t="s">
        <v>82</v>
      </c>
      <c r="C40" s="23"/>
      <c r="D40" s="23"/>
      <c r="E40" s="83">
        <f>-E32</f>
        <v>-210</v>
      </c>
      <c r="F40" s="26">
        <v>-544</v>
      </c>
    </row>
    <row r="41" spans="1:6" ht="11.25">
      <c r="A41" s="2" t="s">
        <v>178</v>
      </c>
      <c r="B41" s="23"/>
      <c r="C41" s="23"/>
      <c r="D41" s="23"/>
      <c r="E41" s="85">
        <f>SUM(E38:E40)</f>
        <v>3184</v>
      </c>
      <c r="F41" s="28">
        <f>SUM(F38:F40)</f>
        <v>2768</v>
      </c>
    </row>
    <row r="42" spans="1:6" ht="11.25">
      <c r="A42" s="23"/>
      <c r="B42" s="23"/>
      <c r="C42" s="23"/>
      <c r="D42" s="23"/>
      <c r="E42" s="83"/>
      <c r="F42" s="26"/>
    </row>
    <row r="43" spans="1:6" ht="11.25">
      <c r="A43" s="1" t="s">
        <v>113</v>
      </c>
      <c r="B43" s="23"/>
      <c r="C43" s="23"/>
      <c r="D43" s="23"/>
      <c r="E43" s="83"/>
      <c r="F43" s="26"/>
    </row>
    <row r="44" spans="1:6" ht="11.25">
      <c r="A44" s="23"/>
      <c r="B44" s="23" t="s">
        <v>95</v>
      </c>
      <c r="C44" s="23"/>
      <c r="D44" s="23"/>
      <c r="E44" s="83">
        <v>-102</v>
      </c>
      <c r="F44" s="26">
        <v>-20</v>
      </c>
    </row>
    <row r="45" spans="1:6" ht="11.25">
      <c r="A45" s="23"/>
      <c r="B45" s="23" t="s">
        <v>122</v>
      </c>
      <c r="C45" s="23"/>
      <c r="D45" s="23"/>
      <c r="E45" s="83">
        <v>4</v>
      </c>
      <c r="F45" s="26">
        <v>2087</v>
      </c>
    </row>
    <row r="46" spans="1:6" ht="11.25">
      <c r="A46" s="2" t="s">
        <v>205</v>
      </c>
      <c r="B46" s="23"/>
      <c r="C46" s="23"/>
      <c r="D46" s="23"/>
      <c r="E46" s="85">
        <f>SUM(E44:E45)</f>
        <v>-98</v>
      </c>
      <c r="F46" s="28">
        <f>SUM(F44:F45)</f>
        <v>2067</v>
      </c>
    </row>
    <row r="47" spans="1:6" ht="11.25">
      <c r="A47" s="23"/>
      <c r="B47" s="23"/>
      <c r="C47" s="23"/>
      <c r="D47" s="23"/>
      <c r="E47" s="83"/>
      <c r="F47" s="26"/>
    </row>
    <row r="48" spans="1:6" ht="11.25">
      <c r="A48" s="1" t="s">
        <v>78</v>
      </c>
      <c r="B48" s="23"/>
      <c r="C48" s="23"/>
      <c r="D48" s="23"/>
      <c r="E48" s="83"/>
      <c r="F48" s="26"/>
    </row>
    <row r="49" spans="1:6" ht="11.25">
      <c r="A49" s="1"/>
      <c r="B49" s="23" t="s">
        <v>118</v>
      </c>
      <c r="C49" s="23"/>
      <c r="D49" s="23"/>
      <c r="E49" s="83">
        <v>0</v>
      </c>
      <c r="F49" s="26">
        <v>0</v>
      </c>
    </row>
    <row r="50" spans="1:6" ht="11.25">
      <c r="A50" s="23"/>
      <c r="B50" s="23" t="s">
        <v>115</v>
      </c>
      <c r="C50" s="23"/>
      <c r="D50" s="23"/>
      <c r="E50" s="83">
        <v>0</v>
      </c>
      <c r="F50" s="26">
        <v>0</v>
      </c>
    </row>
    <row r="51" spans="1:6" ht="11.25">
      <c r="A51" s="23"/>
      <c r="B51" s="23" t="s">
        <v>106</v>
      </c>
      <c r="C51" s="23"/>
      <c r="D51" s="23"/>
      <c r="E51" s="83">
        <v>0</v>
      </c>
      <c r="F51" s="26">
        <v>0</v>
      </c>
    </row>
    <row r="52" spans="1:6" ht="11.25">
      <c r="A52" s="23"/>
      <c r="B52" s="23" t="s">
        <v>136</v>
      </c>
      <c r="C52" s="23"/>
      <c r="D52" s="23"/>
      <c r="E52" s="83">
        <v>0</v>
      </c>
      <c r="F52" s="26">
        <v>0</v>
      </c>
    </row>
    <row r="53" spans="1:6" ht="11.25">
      <c r="A53" s="23"/>
      <c r="B53" s="23" t="s">
        <v>132</v>
      </c>
      <c r="C53" s="23"/>
      <c r="D53" s="23"/>
      <c r="E53" s="83">
        <v>0</v>
      </c>
      <c r="F53" s="26">
        <v>0</v>
      </c>
    </row>
    <row r="54" spans="1:6" ht="11.25">
      <c r="A54" s="23"/>
      <c r="B54" s="23" t="s">
        <v>96</v>
      </c>
      <c r="C54" s="23"/>
      <c r="D54" s="23"/>
      <c r="E54" s="83">
        <v>-12</v>
      </c>
      <c r="F54" s="26">
        <v>-17</v>
      </c>
    </row>
    <row r="55" spans="1:6" ht="11.25">
      <c r="A55" s="23"/>
      <c r="B55" s="23" t="s">
        <v>116</v>
      </c>
      <c r="C55" s="23"/>
      <c r="D55" s="23"/>
      <c r="E55" s="83">
        <v>0</v>
      </c>
      <c r="F55" s="26">
        <v>0</v>
      </c>
    </row>
    <row r="56" spans="1:6" ht="11.25">
      <c r="A56" s="23"/>
      <c r="B56" s="23" t="s">
        <v>99</v>
      </c>
      <c r="C56" s="23"/>
      <c r="D56" s="23"/>
      <c r="E56" s="83">
        <v>-1037</v>
      </c>
      <c r="F56" s="26">
        <v>-1347</v>
      </c>
    </row>
    <row r="57" spans="1:6" ht="11.25">
      <c r="A57" s="2" t="s">
        <v>163</v>
      </c>
      <c r="B57" s="23"/>
      <c r="C57" s="23"/>
      <c r="D57" s="23"/>
      <c r="E57" s="85">
        <f>SUM(E49:E56)</f>
        <v>-1049</v>
      </c>
      <c r="F57" s="28">
        <f>SUM(F49:F56)</f>
        <v>-1364</v>
      </c>
    </row>
    <row r="58" spans="1:6" ht="11.25">
      <c r="A58" s="23"/>
      <c r="B58" s="23"/>
      <c r="C58" s="23"/>
      <c r="D58" s="23"/>
      <c r="E58" s="83"/>
      <c r="F58" s="26"/>
    </row>
    <row r="59" spans="1:6" ht="11.25">
      <c r="A59" s="1" t="s">
        <v>177</v>
      </c>
      <c r="B59" s="1"/>
      <c r="C59" s="1"/>
      <c r="D59" s="1"/>
      <c r="E59" s="83">
        <f>SUM(E41+E46+E57)</f>
        <v>2037</v>
      </c>
      <c r="F59" s="26">
        <f>SUM(F41+F46+F57)</f>
        <v>3471</v>
      </c>
    </row>
    <row r="60" spans="1:6" ht="11.25">
      <c r="A60" s="1" t="s">
        <v>119</v>
      </c>
      <c r="B60" s="1"/>
      <c r="C60" s="1"/>
      <c r="D60" s="1"/>
      <c r="E60" s="83">
        <v>-3364</v>
      </c>
      <c r="F60" s="26">
        <v>-7333</v>
      </c>
    </row>
    <row r="61" spans="1:6" ht="12" thickBot="1">
      <c r="A61" s="1" t="s">
        <v>120</v>
      </c>
      <c r="B61" s="1"/>
      <c r="C61" s="1"/>
      <c r="D61" s="1"/>
      <c r="E61" s="86">
        <f>SUM(E59:E60)</f>
        <v>-1327</v>
      </c>
      <c r="F61" s="29">
        <f>SUM(F59:F60)</f>
        <v>-3862</v>
      </c>
    </row>
    <row r="62" spans="1:6" ht="12" thickTop="1">
      <c r="A62" s="23"/>
      <c r="B62" s="23"/>
      <c r="C62" s="23"/>
      <c r="D62" s="23"/>
      <c r="E62" s="83"/>
      <c r="F62" s="26"/>
    </row>
    <row r="63" spans="1:6" ht="11.25">
      <c r="A63" s="1" t="s">
        <v>97</v>
      </c>
      <c r="B63" s="23"/>
      <c r="C63" s="23"/>
      <c r="D63" s="23"/>
      <c r="E63" s="83"/>
      <c r="F63" s="26"/>
    </row>
    <row r="64" spans="1:6" ht="11.25">
      <c r="A64" s="23"/>
      <c r="B64" s="23" t="s">
        <v>13</v>
      </c>
      <c r="C64" s="23"/>
      <c r="D64" s="23"/>
      <c r="E64" s="83">
        <v>297</v>
      </c>
      <c r="F64" s="26">
        <v>90</v>
      </c>
    </row>
    <row r="65" spans="1:6" ht="11.25">
      <c r="A65" s="23"/>
      <c r="B65" s="23" t="s">
        <v>98</v>
      </c>
      <c r="C65" s="23"/>
      <c r="D65" s="23"/>
      <c r="E65" s="83">
        <v>-1624</v>
      </c>
      <c r="F65" s="26">
        <v>-3952</v>
      </c>
    </row>
    <row r="66" spans="1:6" ht="12" thickBot="1">
      <c r="A66" s="23"/>
      <c r="B66" s="23"/>
      <c r="C66" s="23"/>
      <c r="D66" s="23"/>
      <c r="E66" s="86">
        <f>SUM(E64:E65)</f>
        <v>-1327</v>
      </c>
      <c r="F66" s="29">
        <f>SUM(F64:F65)</f>
        <v>-3862</v>
      </c>
    </row>
    <row r="67" spans="5:6" s="69" customFormat="1" ht="12" thickTop="1">
      <c r="E67" s="81"/>
      <c r="F67" s="81"/>
    </row>
    <row r="68" spans="5:6" s="69" customFormat="1" ht="11.25">
      <c r="E68" s="81"/>
      <c r="F68" s="81"/>
    </row>
    <row r="69" s="69" customFormat="1" ht="11.25">
      <c r="B69" s="40" t="s">
        <v>195</v>
      </c>
    </row>
    <row r="70" spans="1:6" s="69" customFormat="1" ht="11.25">
      <c r="A70" s="79"/>
      <c r="B70" s="79" t="str">
        <f>KLSE_IS!D107</f>
        <v>for the year ended 31 January 2014 and the accompanying explanatory notes attached to the interim financial statements </v>
      </c>
      <c r="C70" s="80"/>
      <c r="D70" s="79"/>
      <c r="E70" s="82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  <row r="2481" spans="1:6" s="69" customFormat="1" ht="11.25">
      <c r="A2481" s="79"/>
      <c r="B2481" s="79"/>
      <c r="C2481" s="80"/>
      <c r="D2481" s="79"/>
      <c r="E2481" s="79"/>
      <c r="F2481" s="79"/>
    </row>
    <row r="2482" spans="1:6" s="69" customFormat="1" ht="11.25">
      <c r="A2482" s="79"/>
      <c r="B2482" s="79"/>
      <c r="C2482" s="80"/>
      <c r="D2482" s="79"/>
      <c r="E2482" s="79"/>
      <c r="F2482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ComUser</cp:lastModifiedBy>
  <cp:lastPrinted>2014-10-05T10:07:05Z</cp:lastPrinted>
  <dcterms:created xsi:type="dcterms:W3CDTF">2002-06-20T03:17:09Z</dcterms:created>
  <dcterms:modified xsi:type="dcterms:W3CDTF">2014-12-23T02:43:31Z</dcterms:modified>
  <cp:category/>
  <cp:version/>
  <cp:contentType/>
  <cp:contentStatus/>
</cp:coreProperties>
</file>